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jobs\84489 - MaineDOT On-Call Planning\04_TechProd\AL_001_Culvert_AOP\02_Grant_docs\03-Deliverables\03_Final_CulvertAOP_ver02\20230126_CulvertAOP_SandyRvrME_Final_ver02\SandyRvr_Final_docs_toDOT\"/>
    </mc:Choice>
  </mc:AlternateContent>
  <xr:revisionPtr revIDLastSave="0" documentId="13_ncr:1_{8B8C819E-1FD9-4A70-BE0D-8B1F236B982B}" xr6:coauthVersionLast="47" xr6:coauthVersionMax="47" xr10:uidLastSave="{00000000-0000-0000-0000-000000000000}"/>
  <bookViews>
    <workbookView xWindow="-110" yWindow="-110" windowWidth="19420" windowHeight="10420" xr2:uid="{4822E517-27EE-4C5B-A11E-362F39A840AB}"/>
  </bookViews>
  <sheets>
    <sheet name="Sandy River Projects Att3" sheetId="5" r:id="rId1"/>
  </sheets>
  <definedNames>
    <definedName name="_xlnm.Print_Area" localSheetId="0">'Sandy River Projects Att3'!$A$1:$Z$14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5" l="1"/>
  <c r="P11" i="5"/>
  <c r="S9" i="5"/>
  <c r="S8" i="5"/>
  <c r="S7" i="5"/>
  <c r="S6" i="5"/>
  <c r="S5" i="5"/>
  <c r="S4" i="5"/>
  <c r="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tc={1178883F-40F7-4023-B4B4-9981BEACFE8B}</author>
    <author>tc={37A16C13-84F8-4582-A475-FF9593A84BA0}</author>
    <author>tc={8BA5B408-814D-4DD2-8A63-ED7CA448AEF9}</author>
    <author>tc={64C249BA-48FF-44C9-BC7C-33D169C22141}</author>
    <author>tc={0663F0B5-7064-41F1-9DD0-C4620A60CEE0}</author>
    <author>tc={2F444CCA-36D8-4922-8488-DC7781D1E2ED}</author>
  </authors>
  <commentList>
    <comment ref="I2" authorId="0" shapeId="0" xr:uid="{1178883F-40F7-4023-B4B4-9981BEACFE8B}">
      <text>
        <t>[Threaded comment]
Your version of Excel allows you to read this threaded comment; however, any edits to it will get removed if the file is opened in a newer version of Excel. Learn more: https://go.microsoft.com/fwlink/?linkid=870924
Comment:
    Mix of priorty level (low medium high) and the physical agency whose priorty it is...</t>
      </text>
    </comment>
    <comment ref="O2" authorId="1" shapeId="0" xr:uid="{37A16C13-84F8-4582-A475-FF9593A84BA0}">
      <text>
        <t>[Threaded comment]
Your version of Excel allows you to read this threaded comment; however, any edits to it will get removed if the file is opened in a newer version of Excel. Learn more: https://go.microsoft.com/fwlink/?linkid=870924
Comment:
    We have a mix of a physical number rating and text based (good, bad, poor). consider condensing into same type.</t>
      </text>
    </comment>
    <comment ref="T2" authorId="2" shapeId="0" xr:uid="{8BA5B408-814D-4DD2-8A63-ED7CA448AEF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filled in, is it needed?</t>
      </text>
    </comment>
    <comment ref="V2" authorId="3" shapeId="0" xr:uid="{64C249BA-48FF-44C9-BC7C-33D169C2214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well utilized, needed?</t>
      </text>
    </comment>
    <comment ref="W2" authorId="4" shapeId="0" xr:uid="{0663F0B5-7064-41F1-9DD0-C4620A60CEE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well utilized is it needed?</t>
      </text>
    </comment>
    <comment ref="X2" authorId="5" shapeId="0" xr:uid="{2F444CCA-36D8-4922-8488-DC7781D1E2E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Thius column is not well utilized is it needed?</t>
      </text>
    </comment>
  </commentList>
</comments>
</file>

<file path=xl/sharedStrings.xml><?xml version="1.0" encoding="utf-8"?>
<sst xmlns="http://schemas.openxmlformats.org/spreadsheetml/2006/main" count="125" uniqueCount="89">
  <si>
    <t>Dickey Brook</t>
  </si>
  <si>
    <t>Buck Brook</t>
  </si>
  <si>
    <t>Valley Brook</t>
  </si>
  <si>
    <t>Stream</t>
  </si>
  <si>
    <t>Winter Brook</t>
  </si>
  <si>
    <t>Fair, but notes of failure</t>
  </si>
  <si>
    <t>Notes</t>
  </si>
  <si>
    <t>Culvert?</t>
  </si>
  <si>
    <t>DOT Condition</t>
  </si>
  <si>
    <t>Good</t>
  </si>
  <si>
    <t>DMR</t>
  </si>
  <si>
    <t>Fisheries</t>
  </si>
  <si>
    <t>Bundle ID</t>
  </si>
  <si>
    <t>MaineDOT Asset ID</t>
  </si>
  <si>
    <t>Latitude</t>
  </si>
  <si>
    <t>Longitude</t>
  </si>
  <si>
    <t>Watershed</t>
  </si>
  <si>
    <t>Habitat Type</t>
  </si>
  <si>
    <t>ATS</t>
  </si>
  <si>
    <t>In MaineDOT Workplan</t>
  </si>
  <si>
    <t>DMR          ASF</t>
  </si>
  <si>
    <t>Sandy River</t>
  </si>
  <si>
    <t>Construction Year</t>
  </si>
  <si>
    <t>Asset Name</t>
  </si>
  <si>
    <t>culvert</t>
  </si>
  <si>
    <t xml:space="preserve">Proposed Structure </t>
  </si>
  <si>
    <t>Moderate to major deterioration</t>
  </si>
  <si>
    <t>Town</t>
  </si>
  <si>
    <t>N/A</t>
  </si>
  <si>
    <t>60-inch culvert</t>
  </si>
  <si>
    <t>Barker Stream</t>
  </si>
  <si>
    <t>Farmington</t>
  </si>
  <si>
    <t>1954/1999</t>
  </si>
  <si>
    <t xml:space="preserve">Poor </t>
  </si>
  <si>
    <t>Unnamed Tributary to Barker Stream</t>
  </si>
  <si>
    <t>98-inch culvert</t>
  </si>
  <si>
    <t>Avon Corner</t>
  </si>
  <si>
    <t>Avon</t>
  </si>
  <si>
    <t>COWON</t>
  </si>
  <si>
    <t>Freeman Twp</t>
  </si>
  <si>
    <t>Moderate to major deterioration; scour critical</t>
  </si>
  <si>
    <t>Burbank Bridge</t>
  </si>
  <si>
    <t xml:space="preserve">Fair; scour Critical  </t>
  </si>
  <si>
    <t>Strong</t>
  </si>
  <si>
    <t>Criterion #1</t>
  </si>
  <si>
    <t>Criterion #4</t>
  </si>
  <si>
    <t>Criterion #2</t>
  </si>
  <si>
    <t>Criterion #7</t>
  </si>
  <si>
    <t>44.756730°</t>
  </si>
  <si>
    <t>-70.132478°</t>
  </si>
  <si>
    <t>44.752692°</t>
  </si>
  <si>
    <t>-70.134116°</t>
  </si>
  <si>
    <t>44.801167°</t>
  </si>
  <si>
    <t>-70.255374°</t>
  </si>
  <si>
    <t>44.863610°</t>
  </si>
  <si>
    <t>-70.226363°</t>
  </si>
  <si>
    <t>44.860473°</t>
  </si>
  <si>
    <t>-70.224892°</t>
  </si>
  <si>
    <t>44.740977°</t>
  </si>
  <si>
    <t>-70.188834°</t>
  </si>
  <si>
    <t>14-foot culvert</t>
  </si>
  <si>
    <t>19-foot slab bridge</t>
  </si>
  <si>
    <t>15-foot culvert</t>
  </si>
  <si>
    <t>20-foot arch bridge</t>
  </si>
  <si>
    <t>Population Below Poverty Level</t>
  </si>
  <si>
    <t xml:space="preserve"> Agency Establishing Priority</t>
  </si>
  <si>
    <t>Construction Cost Estimate</t>
  </si>
  <si>
    <t>PE/ENV/ROW + Adjustment Cost Estimate</t>
  </si>
  <si>
    <t>44.86077°</t>
  </si>
  <si>
    <t>-70.34899°</t>
  </si>
  <si>
    <t>Phillips</t>
  </si>
  <si>
    <t>Tributary to Black Brook</t>
  </si>
  <si>
    <t>Restored  Upstream Habitat Access (linear meters)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</si>
  <si>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</si>
  <si>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Spawning/ Migration</t>
  </si>
  <si>
    <t>-</t>
  </si>
  <si>
    <t xml:space="preserve">Existing Structure Type </t>
  </si>
  <si>
    <t>Modeled BFW (feet)</t>
  </si>
  <si>
    <t>1.2 BFW (feet)</t>
  </si>
  <si>
    <t>EJSCREEN</t>
  </si>
  <si>
    <t>TOTAL</t>
  </si>
  <si>
    <t xml:space="preserve"> </t>
  </si>
  <si>
    <t xml:space="preserve">EJSCREEN </t>
  </si>
  <si>
    <r>
      <t>Economic Disadvantage</t>
    </r>
    <r>
      <rPr>
        <b/>
        <vertAlign val="superscript"/>
        <sz val="10"/>
        <color theme="1"/>
        <rFont val="Times New Roman"/>
        <family val="1"/>
      </rPr>
      <t>3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</si>
  <si>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MSHV = Maine Stream Habitat Viewer ID (https://webapps2.cgis-solutions.com/MaineStreamViewer/).</t>
    </r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</si>
  <si>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One Atlantic Salmon Modeled Habitat Unit = 100 square meters.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</si>
  <si>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EJSCREEN = EPA Environmental Justice Screening and Mapping tool, Socio-economic indicator for low income, block groups in the 80th percentile or above, compared to the State (https://ejscreen.epa.gov/mapper/).</t>
    </r>
  </si>
  <si>
    <t xml:space="preserve">EJSCREEN  </t>
  </si>
  <si>
    <r>
      <t>Additional Modeled Habitat Unit</t>
    </r>
    <r>
      <rPr>
        <b/>
        <vertAlign val="superscript"/>
        <sz val="10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</si>
</sst>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164" fontId="4" fillId="5" borderId="0" xfId="1" applyNumberFormat="1" applyFont="1" applyFill="1" applyAlignment="1">
      <alignment horizontal="center" vertical="center" wrapText="1"/>
    </xf>
    <xf numFmtId="9" fontId="3" fillId="5" borderId="0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5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remy Lessard" id="{ACA1B2CE-551F-40F6-9F1B-6ED91D5A1CBE}" userId="S::jlessard@hntb.com::65b3aebe-694b-4b34-b210-6913a6fddd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" dT="2023-01-09T14:08:09.03" personId="{ACA1B2CE-551F-40F6-9F1B-6ED91D5A1CBE}" id="{1178883F-40F7-4023-B4B4-9981BEACFE8B}">
    <text>Mix of priorty level (low medium high) and the physical agency whose priorty it is...</text>
  </threadedComment>
  <threadedComment ref="O2" dT="2023-01-09T14:07:15.13" personId="{ACA1B2CE-551F-40F6-9F1B-6ED91D5A1CBE}" id="{37A16C13-84F8-4582-A475-FF9593A84BA0}">
    <text>We have a mix of a physical number rating and text based (good, bad, poor). consider condensing into same type.</text>
  </threadedComment>
  <threadedComment ref="T2" dT="2023-01-09T14:16:12.19" personId="{ACA1B2CE-551F-40F6-9F1B-6ED91D5A1CBE}" id="{8BA5B408-814D-4DD2-8A63-ED7CA448AEF9}">
    <text>This column is not filled in, is it needed?</text>
  </threadedComment>
  <threadedComment ref="V2" dT="2023-01-09T14:16:36.21" personId="{ACA1B2CE-551F-40F6-9F1B-6ED91D5A1CBE}" id="{64C249BA-48FF-44C9-BC7C-33D169C22141}">
    <text>This column is not well utilized, needed?</text>
  </threadedComment>
  <threadedComment ref="W2" dT="2023-01-09T14:17:01.04" personId="{ACA1B2CE-551F-40F6-9F1B-6ED91D5A1CBE}" id="{0663F0B5-7064-41F1-9DD0-C4620A60CEE0}">
    <text>This column is not well utilized is it needed?</text>
  </threadedComment>
  <threadedComment ref="X2" dT="2023-01-09T14:17:15.50" personId="{ACA1B2CE-551F-40F6-9F1B-6ED91D5A1CBE}" id="{2F444CCA-36D8-4922-8488-DC7781D1E2ED}">
    <text>Thius column is not well utilized is it needed?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B529-C44F-4392-9FF9-C9E679F5E31B}">
  <sheetPr>
    <pageSetUpPr fitToPage="1"/>
  </sheetPr>
  <dimension ref="A1:AM17"/>
  <sheetViews>
    <sheetView tabSelected="1" view="pageLayout" topLeftCell="A4" zoomScale="70" zoomScaleNormal="56" zoomScalePageLayoutView="70" workbookViewId="0">
      <selection activeCell="S12" sqref="S12"/>
    </sheetView>
  </sheetViews>
  <sheetFormatPr defaultColWidth="11.54296875" defaultRowHeight="13" x14ac:dyDescent="0.35"/>
  <cols>
    <col min="1" max="1" width="11.54296875" style="40"/>
    <col min="2" max="2" width="18.453125" style="40" customWidth="1"/>
    <col min="3" max="3" width="18.453125" style="40" hidden="1" customWidth="1"/>
    <col min="4" max="4" width="11.54296875" style="40" hidden="1" customWidth="1"/>
    <col min="5" max="5" width="11.54296875" style="40" customWidth="1"/>
    <col min="6" max="8" width="11.54296875" style="40"/>
    <col min="9" max="9" width="0" style="40" hidden="1" customWidth="1"/>
    <col min="10" max="13" width="11.54296875" style="40"/>
    <col min="14" max="15" width="0" style="40" hidden="1" customWidth="1"/>
    <col min="16" max="19" width="11.54296875" style="5"/>
    <col min="20" max="24" width="11.54296875" style="40" hidden="1" customWidth="1"/>
    <col min="25" max="25" width="12.81640625" style="40" customWidth="1"/>
    <col min="26" max="26" width="13.08984375" style="40" customWidth="1"/>
    <col min="27" max="27" width="16.81640625" style="6" customWidth="1"/>
    <col min="28" max="16384" width="11.54296875" style="39"/>
  </cols>
  <sheetData>
    <row r="1" spans="1:39" ht="26.5" customHeight="1" x14ac:dyDescent="0.35">
      <c r="A1" s="56"/>
      <c r="B1" s="57"/>
      <c r="C1" s="57"/>
      <c r="D1" s="57"/>
      <c r="E1" s="57"/>
      <c r="F1" s="58"/>
      <c r="G1" s="52" t="s">
        <v>44</v>
      </c>
      <c r="H1" s="53"/>
      <c r="I1" s="53"/>
      <c r="J1" s="53" t="s">
        <v>46</v>
      </c>
      <c r="K1" s="53"/>
      <c r="L1" s="53"/>
      <c r="M1" s="53"/>
      <c r="N1" s="53"/>
      <c r="O1" s="53"/>
      <c r="P1" s="53"/>
      <c r="Q1" s="53"/>
      <c r="R1" s="53" t="s">
        <v>45</v>
      </c>
      <c r="S1" s="53"/>
      <c r="T1" s="53"/>
      <c r="U1" s="44"/>
      <c r="V1" s="45"/>
      <c r="W1" s="46"/>
      <c r="X1" s="46"/>
      <c r="Y1" s="53" t="s">
        <v>47</v>
      </c>
      <c r="Z1" s="62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2" customFormat="1" ht="77.5" customHeight="1" thickBot="1" x14ac:dyDescent="0.4">
      <c r="A2" s="1" t="s">
        <v>12</v>
      </c>
      <c r="B2" s="1" t="s">
        <v>3</v>
      </c>
      <c r="C2" s="1" t="s">
        <v>23</v>
      </c>
      <c r="D2" s="1" t="s">
        <v>13</v>
      </c>
      <c r="E2" s="1" t="s">
        <v>73</v>
      </c>
      <c r="F2" s="7" t="s">
        <v>27</v>
      </c>
      <c r="G2" s="9" t="s">
        <v>11</v>
      </c>
      <c r="H2" s="1" t="s">
        <v>17</v>
      </c>
      <c r="I2" s="23" t="s">
        <v>65</v>
      </c>
      <c r="J2" s="9" t="s">
        <v>16</v>
      </c>
      <c r="K2" s="1" t="s">
        <v>14</v>
      </c>
      <c r="L2" s="1" t="s">
        <v>15</v>
      </c>
      <c r="M2" s="1" t="s">
        <v>76</v>
      </c>
      <c r="N2" s="1" t="s">
        <v>22</v>
      </c>
      <c r="O2" s="4" t="s">
        <v>8</v>
      </c>
      <c r="P2" s="1" t="s">
        <v>72</v>
      </c>
      <c r="Q2" s="10" t="s">
        <v>88</v>
      </c>
      <c r="R2" s="9" t="s">
        <v>77</v>
      </c>
      <c r="S2" s="1" t="s">
        <v>78</v>
      </c>
      <c r="T2" s="10" t="s">
        <v>25</v>
      </c>
      <c r="U2" s="8" t="s">
        <v>19</v>
      </c>
      <c r="V2" s="1" t="s">
        <v>6</v>
      </c>
      <c r="W2" s="1" t="s">
        <v>66</v>
      </c>
      <c r="X2" s="7" t="s">
        <v>67</v>
      </c>
      <c r="Y2" s="9" t="s">
        <v>83</v>
      </c>
      <c r="Z2" s="10" t="s">
        <v>64</v>
      </c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31.5" customHeight="1" thickTop="1" x14ac:dyDescent="0.35">
      <c r="A3" s="54" t="s">
        <v>21</v>
      </c>
      <c r="B3" s="40" t="s">
        <v>30</v>
      </c>
      <c r="C3" s="40" t="s">
        <v>28</v>
      </c>
      <c r="D3" s="40">
        <v>5358</v>
      </c>
      <c r="E3" s="40">
        <v>15215</v>
      </c>
      <c r="F3" s="40" t="s">
        <v>31</v>
      </c>
      <c r="G3" s="13" t="s">
        <v>18</v>
      </c>
      <c r="H3" s="19" t="s">
        <v>74</v>
      </c>
      <c r="I3" s="24" t="s">
        <v>20</v>
      </c>
      <c r="J3" s="21" t="s">
        <v>21</v>
      </c>
      <c r="K3" s="15" t="s">
        <v>48</v>
      </c>
      <c r="L3" s="15" t="s">
        <v>49</v>
      </c>
      <c r="M3" s="15" t="s">
        <v>60</v>
      </c>
      <c r="N3" s="15" t="s">
        <v>32</v>
      </c>
      <c r="O3" s="15" t="s">
        <v>9</v>
      </c>
      <c r="P3" s="36">
        <v>5300</v>
      </c>
      <c r="Q3" s="33">
        <v>92.46</v>
      </c>
      <c r="R3" s="11">
        <v>20.7</v>
      </c>
      <c r="S3" s="15">
        <f>R3*1.2</f>
        <v>24.84</v>
      </c>
      <c r="T3" s="12"/>
      <c r="V3" s="39"/>
      <c r="W3" s="3"/>
      <c r="X3" s="3"/>
      <c r="Y3" s="11" t="s">
        <v>79</v>
      </c>
      <c r="Z3" s="14">
        <v>0.87</v>
      </c>
      <c r="AA3"/>
      <c r="AB3"/>
      <c r="AC3"/>
      <c r="AD3"/>
      <c r="AE3"/>
      <c r="AF3"/>
      <c r="AG3"/>
    </row>
    <row r="4" spans="1:39" ht="43" customHeight="1" x14ac:dyDescent="0.35">
      <c r="A4" s="55"/>
      <c r="B4" s="40" t="s">
        <v>34</v>
      </c>
      <c r="C4" s="40" t="s">
        <v>28</v>
      </c>
      <c r="D4" s="40">
        <v>46389</v>
      </c>
      <c r="E4" s="40">
        <v>15222</v>
      </c>
      <c r="F4" s="40" t="s">
        <v>31</v>
      </c>
      <c r="G4" s="13" t="s">
        <v>18</v>
      </c>
      <c r="H4" s="19" t="s">
        <v>74</v>
      </c>
      <c r="I4" s="24" t="s">
        <v>20</v>
      </c>
      <c r="J4" s="11" t="s">
        <v>21</v>
      </c>
      <c r="K4" s="15" t="s">
        <v>50</v>
      </c>
      <c r="L4" s="15" t="s">
        <v>51</v>
      </c>
      <c r="M4" s="15" t="s">
        <v>35</v>
      </c>
      <c r="N4" s="15"/>
      <c r="O4" s="15" t="s">
        <v>33</v>
      </c>
      <c r="P4" s="36">
        <v>7900</v>
      </c>
      <c r="Q4" s="33">
        <v>64.930000000000007</v>
      </c>
      <c r="R4" s="11">
        <v>14</v>
      </c>
      <c r="S4" s="15">
        <f t="shared" ref="S4:S9" si="0">R4*1.2</f>
        <v>16.8</v>
      </c>
      <c r="T4" s="12"/>
      <c r="V4" s="39"/>
      <c r="W4" s="3"/>
      <c r="X4" s="3"/>
      <c r="Y4" s="11" t="s">
        <v>82</v>
      </c>
      <c r="Z4" s="14">
        <v>0.87</v>
      </c>
      <c r="AA4"/>
      <c r="AB4"/>
      <c r="AC4"/>
      <c r="AD4"/>
      <c r="AE4"/>
      <c r="AF4"/>
      <c r="AG4"/>
    </row>
    <row r="5" spans="1:39" ht="39" x14ac:dyDescent="0.35">
      <c r="A5" s="55"/>
      <c r="B5" s="40" t="s">
        <v>0</v>
      </c>
      <c r="C5" s="40" t="s">
        <v>36</v>
      </c>
      <c r="D5" s="40">
        <v>2028</v>
      </c>
      <c r="E5" s="40">
        <v>15129</v>
      </c>
      <c r="F5" s="40" t="s">
        <v>37</v>
      </c>
      <c r="G5" s="13" t="s">
        <v>18</v>
      </c>
      <c r="H5" s="19" t="s">
        <v>74</v>
      </c>
      <c r="I5" s="24" t="s">
        <v>20</v>
      </c>
      <c r="J5" s="11" t="s">
        <v>21</v>
      </c>
      <c r="K5" s="15" t="s">
        <v>52</v>
      </c>
      <c r="L5" s="15" t="s">
        <v>53</v>
      </c>
      <c r="M5" s="15" t="s">
        <v>61</v>
      </c>
      <c r="N5" s="15">
        <v>1926</v>
      </c>
      <c r="O5" s="15" t="s">
        <v>26</v>
      </c>
      <c r="P5" s="36">
        <v>3750</v>
      </c>
      <c r="Q5" s="33">
        <v>32.200000000000003</v>
      </c>
      <c r="R5" s="11">
        <v>11</v>
      </c>
      <c r="S5" s="15">
        <f t="shared" si="0"/>
        <v>13.2</v>
      </c>
      <c r="T5" s="12"/>
      <c r="V5" s="39"/>
      <c r="W5" s="3"/>
      <c r="X5" s="3"/>
      <c r="Y5" s="11" t="s">
        <v>28</v>
      </c>
      <c r="Z5" s="12" t="s">
        <v>75</v>
      </c>
      <c r="AA5" s="39"/>
    </row>
    <row r="6" spans="1:39" ht="52" x14ac:dyDescent="0.35">
      <c r="A6" s="55"/>
      <c r="B6" s="40" t="s">
        <v>1</v>
      </c>
      <c r="C6" s="40" t="s">
        <v>38</v>
      </c>
      <c r="D6" s="40">
        <v>3678</v>
      </c>
      <c r="E6" s="40">
        <v>15078</v>
      </c>
      <c r="F6" s="40" t="s">
        <v>39</v>
      </c>
      <c r="G6" s="13" t="s">
        <v>18</v>
      </c>
      <c r="H6" s="19" t="s">
        <v>74</v>
      </c>
      <c r="I6" s="24" t="s">
        <v>20</v>
      </c>
      <c r="J6" s="11" t="s">
        <v>21</v>
      </c>
      <c r="K6" s="15" t="s">
        <v>54</v>
      </c>
      <c r="L6" s="15" t="s">
        <v>55</v>
      </c>
      <c r="M6" s="15" t="s">
        <v>62</v>
      </c>
      <c r="N6" s="15">
        <v>1940</v>
      </c>
      <c r="O6" s="15" t="s">
        <v>40</v>
      </c>
      <c r="P6" s="36">
        <v>3266</v>
      </c>
      <c r="Q6" s="33">
        <v>86</v>
      </c>
      <c r="R6" s="11">
        <v>25.5</v>
      </c>
      <c r="S6" s="15">
        <f t="shared" si="0"/>
        <v>30.599999999999998</v>
      </c>
      <c r="T6" s="12"/>
      <c r="V6" s="39"/>
      <c r="W6" s="3"/>
      <c r="X6" s="3"/>
      <c r="Y6" s="11" t="s">
        <v>28</v>
      </c>
      <c r="Z6" s="12" t="s">
        <v>75</v>
      </c>
      <c r="AA6" s="39"/>
    </row>
    <row r="7" spans="1:39" ht="34.5" customHeight="1" x14ac:dyDescent="0.35">
      <c r="A7" s="55"/>
      <c r="B7" s="40" t="s">
        <v>2</v>
      </c>
      <c r="C7" s="40" t="s">
        <v>41</v>
      </c>
      <c r="D7" s="40">
        <v>3677</v>
      </c>
      <c r="E7" s="40">
        <v>15077</v>
      </c>
      <c r="F7" s="40" t="s">
        <v>39</v>
      </c>
      <c r="G7" s="13" t="s">
        <v>18</v>
      </c>
      <c r="H7" s="19" t="s">
        <v>74</v>
      </c>
      <c r="I7" s="24" t="s">
        <v>20</v>
      </c>
      <c r="J7" s="11" t="s">
        <v>21</v>
      </c>
      <c r="K7" s="15" t="s">
        <v>56</v>
      </c>
      <c r="L7" s="15" t="s">
        <v>57</v>
      </c>
      <c r="M7" s="15" t="s">
        <v>63</v>
      </c>
      <c r="N7" s="15">
        <v>1946</v>
      </c>
      <c r="O7" s="15" t="s">
        <v>42</v>
      </c>
      <c r="P7" s="36">
        <v>5582</v>
      </c>
      <c r="Q7" s="33">
        <v>169</v>
      </c>
      <c r="R7" s="11">
        <v>28.3</v>
      </c>
      <c r="S7" s="15">
        <f t="shared" si="0"/>
        <v>33.96</v>
      </c>
      <c r="T7" s="12"/>
      <c r="V7" s="39" t="s">
        <v>7</v>
      </c>
      <c r="W7" s="3"/>
      <c r="X7" s="3"/>
      <c r="Y7" s="11" t="s">
        <v>28</v>
      </c>
      <c r="Z7" s="12" t="s">
        <v>75</v>
      </c>
      <c r="AA7" s="39"/>
    </row>
    <row r="8" spans="1:39" ht="34.5" customHeight="1" x14ac:dyDescent="0.35">
      <c r="A8" s="55"/>
      <c r="B8" s="40" t="s">
        <v>71</v>
      </c>
      <c r="C8" s="40" t="s">
        <v>28</v>
      </c>
      <c r="D8" s="40" t="s">
        <v>28</v>
      </c>
      <c r="E8" s="40">
        <v>15063</v>
      </c>
      <c r="F8" s="40" t="s">
        <v>70</v>
      </c>
      <c r="G8" s="13" t="s">
        <v>18</v>
      </c>
      <c r="H8" s="19" t="s">
        <v>74</v>
      </c>
      <c r="I8" s="24" t="s">
        <v>10</v>
      </c>
      <c r="J8" s="11" t="s">
        <v>21</v>
      </c>
      <c r="K8" s="15" t="s">
        <v>68</v>
      </c>
      <c r="L8" s="20" t="s">
        <v>69</v>
      </c>
      <c r="M8" s="15" t="s">
        <v>24</v>
      </c>
      <c r="N8" s="15"/>
      <c r="O8" s="15"/>
      <c r="P8" s="36">
        <v>3200</v>
      </c>
      <c r="Q8" s="33">
        <v>25.05</v>
      </c>
      <c r="R8" s="11">
        <v>9</v>
      </c>
      <c r="S8" s="15">
        <f t="shared" si="0"/>
        <v>10.799999999999999</v>
      </c>
      <c r="T8" s="12">
        <v>15</v>
      </c>
      <c r="V8" s="39"/>
      <c r="W8" s="3"/>
      <c r="X8" s="3"/>
      <c r="Y8" s="11" t="s">
        <v>87</v>
      </c>
      <c r="Z8" s="14">
        <v>0.77</v>
      </c>
      <c r="AA8" s="39"/>
    </row>
    <row r="9" spans="1:39" ht="38.25" customHeight="1" thickBot="1" x14ac:dyDescent="0.4">
      <c r="A9" s="55"/>
      <c r="B9" s="40" t="s">
        <v>4</v>
      </c>
      <c r="C9" s="40" t="s">
        <v>28</v>
      </c>
      <c r="D9" s="40">
        <v>1035636</v>
      </c>
      <c r="E9" s="40">
        <v>15202</v>
      </c>
      <c r="F9" s="40" t="s">
        <v>43</v>
      </c>
      <c r="G9" s="25" t="s">
        <v>18</v>
      </c>
      <c r="H9" s="22" t="s">
        <v>74</v>
      </c>
      <c r="I9" s="26" t="s">
        <v>20</v>
      </c>
      <c r="J9" s="16" t="s">
        <v>21</v>
      </c>
      <c r="K9" s="17" t="s">
        <v>58</v>
      </c>
      <c r="L9" s="17" t="s">
        <v>59</v>
      </c>
      <c r="M9" s="17" t="s">
        <v>29</v>
      </c>
      <c r="N9" s="17"/>
      <c r="O9" s="17" t="s">
        <v>5</v>
      </c>
      <c r="P9" s="37">
        <v>4400</v>
      </c>
      <c r="Q9" s="34">
        <v>23.25</v>
      </c>
      <c r="R9" s="16">
        <v>13.3</v>
      </c>
      <c r="S9" s="17">
        <f t="shared" si="0"/>
        <v>15.96</v>
      </c>
      <c r="T9" s="18"/>
      <c r="V9" s="39"/>
      <c r="W9" s="3"/>
      <c r="X9" s="3"/>
      <c r="Y9" s="11" t="s">
        <v>87</v>
      </c>
      <c r="Z9" s="14">
        <v>0.77</v>
      </c>
      <c r="AA9" s="39"/>
    </row>
    <row r="10" spans="1:39" ht="1.5" customHeight="1" x14ac:dyDescent="0.35">
      <c r="A10" s="27"/>
      <c r="B10" s="28"/>
      <c r="C10" s="28"/>
      <c r="D10" s="28"/>
      <c r="E10" s="28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38"/>
      <c r="Q10" s="35"/>
      <c r="R10" s="29"/>
      <c r="S10" s="29"/>
      <c r="T10" s="29"/>
      <c r="U10" s="28"/>
      <c r="V10" s="30"/>
      <c r="W10" s="31"/>
      <c r="X10" s="31"/>
      <c r="Y10" s="29"/>
      <c r="Z10" s="32"/>
      <c r="AA10" s="39"/>
    </row>
    <row r="11" spans="1:39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48" t="s">
        <v>80</v>
      </c>
      <c r="N11" s="49"/>
      <c r="O11" s="49"/>
      <c r="P11" s="50">
        <f>SUM(P3:P9)</f>
        <v>33398</v>
      </c>
      <c r="Q11" s="51">
        <f>SUM(Q3:Q9)</f>
        <v>492.89</v>
      </c>
      <c r="R11" s="19"/>
      <c r="S11" s="19"/>
      <c r="T11" s="41"/>
      <c r="U11" s="41"/>
      <c r="V11" s="41"/>
      <c r="W11" s="41"/>
      <c r="X11" s="41"/>
      <c r="Y11" s="15"/>
      <c r="Z11" s="15"/>
    </row>
    <row r="12" spans="1:39" ht="15" customHeight="1" x14ac:dyDescent="0.35">
      <c r="A12" s="59" t="s">
        <v>84</v>
      </c>
      <c r="B12" s="59"/>
      <c r="C12" s="59"/>
      <c r="D12" s="59"/>
      <c r="E12" s="59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42"/>
      <c r="S12" s="42"/>
      <c r="T12" s="42"/>
      <c r="U12" s="42"/>
      <c r="V12" s="42"/>
      <c r="W12" s="42"/>
      <c r="X12" s="42"/>
      <c r="Y12" s="43"/>
      <c r="Z12" s="43"/>
      <c r="AA12" s="39"/>
    </row>
    <row r="13" spans="1:39" ht="15" customHeight="1" x14ac:dyDescent="0.35">
      <c r="A13" s="59" t="s">
        <v>85</v>
      </c>
      <c r="B13" s="59"/>
      <c r="C13" s="59"/>
      <c r="D13" s="59"/>
      <c r="E13" s="59"/>
      <c r="F13" s="59"/>
      <c r="G13" s="59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39"/>
    </row>
    <row r="14" spans="1:39" ht="15" customHeight="1" x14ac:dyDescent="0.35">
      <c r="A14" s="59" t="s">
        <v>86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39"/>
    </row>
    <row r="15" spans="1:39" ht="14.5" customHeight="1" x14ac:dyDescent="0.35">
      <c r="A15" s="61" t="s">
        <v>81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47"/>
      <c r="T15" s="47"/>
      <c r="U15" s="47"/>
      <c r="V15" s="47"/>
      <c r="W15" s="47"/>
      <c r="X15" s="47"/>
      <c r="Y15" s="47"/>
      <c r="Z15" s="47"/>
      <c r="AA15" s="39"/>
    </row>
    <row r="16" spans="1:39" x14ac:dyDescent="0.35">
      <c r="S16" s="6"/>
      <c r="T16" s="39"/>
      <c r="U16" s="39"/>
      <c r="V16" s="39"/>
      <c r="W16" s="39"/>
      <c r="X16" s="39"/>
      <c r="Y16" s="39"/>
      <c r="Z16" s="39"/>
      <c r="AA16" s="39"/>
    </row>
    <row r="17" spans="19:27" x14ac:dyDescent="0.35">
      <c r="S17" s="6"/>
      <c r="T17" s="39"/>
      <c r="U17" s="39"/>
      <c r="V17" s="39"/>
      <c r="W17" s="39"/>
      <c r="X17" s="39"/>
      <c r="Y17" s="39"/>
      <c r="Z17" s="39"/>
      <c r="AA17" s="39"/>
    </row>
  </sheetData>
  <mergeCells count="10">
    <mergeCell ref="A12:Q12"/>
    <mergeCell ref="A13:G13"/>
    <mergeCell ref="A14:Z14"/>
    <mergeCell ref="A15:R15"/>
    <mergeCell ref="Y1:Z1"/>
    <mergeCell ref="G1:I1"/>
    <mergeCell ref="J1:Q1"/>
    <mergeCell ref="R1:T1"/>
    <mergeCell ref="A3:A9"/>
    <mergeCell ref="A1:F1"/>
  </mergeCells>
  <printOptions horizontalCentered="1" verticalCentered="1" gridLines="1"/>
  <pageMargins left="0.7" right="0.7" top="1.3095238095238095" bottom="0.75" header="0.3" footer="0.3"/>
  <pageSetup paperSize="3" fitToHeight="0" orientation="landscape" r:id="rId1"/>
  <headerFooter>
    <oddHeader>&amp;C&amp;"Times New Roman,Regular"&amp;14Attachment 3 - Project Information
MaineDOT and DMR FY2022 Culvert AOP Application  
 &amp;K000000February 6, 2023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Sandy River Projects Att3</vt:lpstr>
      <vt:lpstr>'Sandy River Projects Att3'!Print_Area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jugates.Updater</cp:lastModifiedBy>
  <cp:lastPrinted>2023-02-02T18:54:52Z</cp:lastPrinted>
  <dcterms:created xsi:type="dcterms:W3CDTF">2022-10-24T19:38:37Z</dcterms:created>
  <dcterms:modified xsi:type="dcterms:W3CDTF">2023-02-02T18:57:14Z</dcterms:modified>
</cp:coreProperties>
</file>